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55" windowWidth="12825" windowHeight="74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A58" i="1" l="1"/>
  <c r="A49" i="1"/>
  <c r="A22" i="1" l="1"/>
  <c r="A28" i="1" s="1"/>
  <c r="A34" i="1" s="1"/>
  <c r="A40" i="1" s="1"/>
  <c r="A46" i="1" s="1"/>
  <c r="A52" i="1" s="1"/>
  <c r="H57" i="1"/>
  <c r="N13" i="1"/>
  <c r="N14" i="1"/>
  <c r="N15" i="1"/>
  <c r="N17" i="1"/>
  <c r="H23" i="1"/>
  <c r="I23" i="1" s="1"/>
  <c r="H22" i="1"/>
  <c r="H17" i="1"/>
  <c r="I17" i="1" s="1"/>
  <c r="H16" i="1"/>
  <c r="H13" i="1"/>
  <c r="I13" i="1" s="1"/>
  <c r="M17" i="1" s="1"/>
  <c r="M23" i="1" s="1"/>
  <c r="M29" i="1" s="1"/>
  <c r="M35" i="1" s="1"/>
  <c r="M41" i="1" s="1"/>
  <c r="M47" i="1" s="1"/>
  <c r="M53" i="1" s="1"/>
  <c r="M59" i="1" s="1"/>
  <c r="H12" i="1"/>
  <c r="H15" i="1"/>
  <c r="I15" i="1"/>
  <c r="H14" i="1"/>
  <c r="H19" i="1"/>
  <c r="H18" i="1"/>
  <c r="I19" i="1" s="1"/>
  <c r="H21" i="1"/>
  <c r="H20" i="1"/>
  <c r="I21" i="1"/>
  <c r="H25" i="1"/>
  <c r="I25" i="1" s="1"/>
  <c r="H24" i="1"/>
  <c r="H27" i="1"/>
  <c r="H26" i="1"/>
  <c r="H29" i="1"/>
  <c r="H28" i="1"/>
  <c r="I29" i="1" s="1"/>
  <c r="H31" i="1"/>
  <c r="I31" i="1" s="1"/>
  <c r="H30" i="1"/>
  <c r="H33" i="1"/>
  <c r="I33" i="1" s="1"/>
  <c r="H32" i="1"/>
  <c r="H35" i="1"/>
  <c r="H34" i="1"/>
  <c r="I35" i="1"/>
  <c r="H37" i="1"/>
  <c r="H36" i="1"/>
  <c r="I37" i="1" s="1"/>
  <c r="H39" i="1"/>
  <c r="I39" i="1" s="1"/>
  <c r="H38" i="1"/>
  <c r="H41" i="1"/>
  <c r="I41" i="1"/>
  <c r="H40" i="1"/>
  <c r="H43" i="1"/>
  <c r="H42" i="1"/>
  <c r="I43" i="1"/>
  <c r="H45" i="1"/>
  <c r="H44" i="1"/>
  <c r="I45" i="1"/>
  <c r="H47" i="1"/>
  <c r="I47" i="1" s="1"/>
  <c r="H46" i="1"/>
  <c r="H53" i="1"/>
  <c r="I53" i="1" s="1"/>
  <c r="H52" i="1"/>
  <c r="H49" i="1"/>
  <c r="H48" i="1"/>
  <c r="I49" i="1"/>
  <c r="H51" i="1"/>
  <c r="H50" i="1"/>
  <c r="I51" i="1"/>
  <c r="H55" i="1"/>
  <c r="I55" i="1" s="1"/>
  <c r="H54" i="1"/>
  <c r="H56" i="1"/>
  <c r="I57" i="1" s="1"/>
  <c r="H59" i="1"/>
  <c r="H58" i="1"/>
  <c r="I59" i="1"/>
  <c r="A19" i="1"/>
  <c r="A25" i="1"/>
  <c r="A31" i="1"/>
  <c r="A37" i="1"/>
  <c r="A43" i="1"/>
  <c r="A55" i="1"/>
  <c r="N53" i="1"/>
  <c r="N54" i="1"/>
  <c r="N55" i="1"/>
  <c r="N56" i="1"/>
  <c r="N57" i="1"/>
  <c r="N59" i="1"/>
  <c r="N18" i="1"/>
  <c r="N19" i="1"/>
  <c r="N20" i="1"/>
  <c r="N21" i="1"/>
  <c r="N23" i="1"/>
  <c r="N24" i="1"/>
  <c r="N25" i="1"/>
  <c r="N26" i="1"/>
  <c r="N27" i="1"/>
  <c r="N29" i="1"/>
  <c r="N30" i="1"/>
  <c r="N31" i="1"/>
  <c r="N32" i="1"/>
  <c r="N33" i="1"/>
  <c r="N35" i="1"/>
  <c r="N36" i="1"/>
  <c r="N37" i="1"/>
  <c r="N38" i="1"/>
  <c r="N39" i="1"/>
  <c r="N41" i="1"/>
  <c r="N42" i="1"/>
  <c r="N43" i="1"/>
  <c r="N44" i="1"/>
  <c r="N45" i="1"/>
  <c r="N47" i="1"/>
  <c r="N48" i="1"/>
  <c r="N49" i="1"/>
  <c r="N50" i="1"/>
  <c r="N51" i="1"/>
  <c r="I27" i="1"/>
  <c r="M67" i="1" l="1"/>
  <c r="M66" i="1"/>
</calcChain>
</file>

<file path=xl/sharedStrings.xml><?xml version="1.0" encoding="utf-8"?>
<sst xmlns="http://schemas.openxmlformats.org/spreadsheetml/2006/main" count="145" uniqueCount="48">
  <si>
    <t>CYNGOR SIR CEREDIGION COUNTY COUNCIL</t>
  </si>
  <si>
    <t>D = Doctor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</si>
  <si>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</si>
  <si>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:</t>
  </si>
  <si>
    <t>Rhif Taflen:</t>
  </si>
  <si>
    <t>Enw</t>
  </si>
  <si>
    <t>LLUN</t>
  </si>
  <si>
    <t>MAW</t>
  </si>
  <si>
    <t>MER</t>
  </si>
  <si>
    <t>IAU</t>
  </si>
  <si>
    <t>GWE</t>
  </si>
  <si>
    <t>IS</t>
  </si>
  <si>
    <t>GYFANSWM</t>
  </si>
  <si>
    <t>Wythnos</t>
  </si>
  <si>
    <t>CREDYD</t>
  </si>
  <si>
    <t>DYDD</t>
  </si>
  <si>
    <t>AMSER</t>
  </si>
  <si>
    <t>ORIAU</t>
  </si>
  <si>
    <t>LLU</t>
  </si>
  <si>
    <t>ME</t>
  </si>
  <si>
    <t>MA</t>
  </si>
  <si>
    <t>I</t>
  </si>
  <si>
    <t>G</t>
  </si>
  <si>
    <t>W/G:</t>
  </si>
  <si>
    <t>MEWN</t>
  </si>
  <si>
    <t>MAS</t>
  </si>
  <si>
    <t>CY'SWM</t>
  </si>
  <si>
    <t>CR  c/m</t>
  </si>
  <si>
    <t>DR  c/m</t>
  </si>
  <si>
    <t>Nodiadau:</t>
  </si>
  <si>
    <t xml:space="preserve">
Ardaloedd lliw yn unig y dylai gael ei gwblhau.</t>
  </si>
  <si>
    <t>Rhowch amser yn y fformat canlynol e.e. 08:45, 17:10 - ardaloedd lliw yn unig.</t>
  </si>
  <si>
    <r>
      <t>Rhowch</t>
    </r>
    <r>
      <rPr>
        <b/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 yn lle amser yn y blychau  MEWN / MAS - unwaith os yn absenoldeb hyblyg 1/2 diwrnod neu ddwywaith os yn absenoldeb diwrnod llawn.</t>
    </r>
  </si>
  <si>
    <t>Dylai cofnodi bsenoldebau, nad ydynt yn absenoldebau hyblyg, yn y golofn credyd ochr yn ochr â'r diwrnod priodol ynghyd â'r cod perthnasol.</t>
  </si>
  <si>
    <t xml:space="preserve"> * AMERSAU CREDYD</t>
  </si>
  <si>
    <t>Rhowch un o'r codau hyn</t>
  </si>
  <si>
    <t>B = Gŵyl y Banc</t>
  </si>
  <si>
    <t>T = Hyfforddiant</t>
  </si>
  <si>
    <t>E = Deintydd</t>
  </si>
  <si>
    <t>A = Gwyliau Blynyddol</t>
  </si>
  <si>
    <t>O = Optegydd</t>
  </si>
  <si>
    <t>M = Misc.- Rhowch fanylion yn y blwch isod</t>
  </si>
  <si>
    <t>S = Salwch</t>
  </si>
  <si>
    <t>H = Ysbyty</t>
  </si>
  <si>
    <t>CREDYD C/M</t>
  </si>
  <si>
    <t>DEBYD  C/M</t>
  </si>
  <si>
    <t>Cwblhawyd gan:</t>
  </si>
  <si>
    <t>Gwiriwyd gan: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</si>
</sst>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5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20" fontId="0" fillId="0" borderId="0" xfId="0" applyNumberFormat="1" applyBorder="1"/>
    <xf numFmtId="164" fontId="0" fillId="2" borderId="6" xfId="0" applyNumberFormat="1" applyFill="1" applyBorder="1"/>
    <xf numFmtId="14" fontId="1" fillId="3" borderId="10" xfId="0" applyNumberFormat="1" applyFont="1" applyFill="1" applyBorder="1" applyAlignment="1">
      <alignment horizontal="center"/>
    </xf>
    <xf numFmtId="14" fontId="1" fillId="4" borderId="10" xfId="0" applyNumberFormat="1" applyFont="1" applyFill="1" applyBorder="1" applyAlignment="1">
      <alignment horizontal="center"/>
    </xf>
    <xf numFmtId="20" fontId="0" fillId="4" borderId="11" xfId="0" applyNumberForma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Continuous"/>
    </xf>
    <xf numFmtId="0" fontId="0" fillId="0" borderId="12" xfId="0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Fill="1" applyBorder="1" applyAlignment="1"/>
    <xf numFmtId="164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 applyBorder="1"/>
    <xf numFmtId="20" fontId="0" fillId="0" borderId="0" xfId="0" applyNumberFormat="1" applyFill="1" applyBorder="1"/>
    <xf numFmtId="0" fontId="0" fillId="0" borderId="0" xfId="0" applyFill="1"/>
    <xf numFmtId="164" fontId="3" fillId="5" borderId="10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8" xfId="0" applyFill="1" applyBorder="1" applyAlignment="1">
      <alignment horizontal="centerContinuous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2" borderId="26" xfId="0" applyNumberFormat="1" applyFill="1" applyBorder="1"/>
    <xf numFmtId="164" fontId="0" fillId="2" borderId="11" xfId="0" applyNumberFormat="1" applyFill="1" applyBorder="1"/>
    <xf numFmtId="164" fontId="0" fillId="2" borderId="27" xfId="0" applyNumberFormat="1" applyFill="1" applyBorder="1"/>
    <xf numFmtId="164" fontId="0" fillId="2" borderId="25" xfId="0" applyNumberFormat="1" applyFill="1" applyBorder="1"/>
    <xf numFmtId="164" fontId="0" fillId="2" borderId="28" xfId="0" applyNumberFormat="1" applyFill="1" applyBorder="1"/>
    <xf numFmtId="164" fontId="0" fillId="2" borderId="10" xfId="0" applyNumberFormat="1" applyFill="1" applyBorder="1"/>
    <xf numFmtId="0" fontId="0" fillId="2" borderId="16" xfId="0" applyFill="1" applyBorder="1" applyAlignment="1">
      <alignment horizontal="centerContinuous"/>
    </xf>
    <xf numFmtId="0" fontId="9" fillId="2" borderId="29" xfId="0" applyFont="1" applyFill="1" applyBorder="1" applyAlignment="1">
      <alignment horizontal="center"/>
    </xf>
    <xf numFmtId="20" fontId="0" fillId="0" borderId="31" xfId="0" applyNumberFormat="1" applyFill="1" applyBorder="1"/>
    <xf numFmtId="164" fontId="0" fillId="0" borderId="31" xfId="0" applyNumberFormat="1" applyFill="1" applyBorder="1"/>
    <xf numFmtId="164" fontId="0" fillId="0" borderId="5" xfId="0" applyNumberFormat="1" applyFill="1" applyBorder="1"/>
    <xf numFmtId="0" fontId="0" fillId="0" borderId="30" xfId="0" applyBorder="1"/>
    <xf numFmtId="0" fontId="0" fillId="0" borderId="31" xfId="0" applyBorder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/>
    <xf numFmtId="20" fontId="0" fillId="0" borderId="0" xfId="0" applyNumberFormat="1" applyFill="1" applyBorder="1" applyAlignment="1"/>
    <xf numFmtId="0" fontId="6" fillId="5" borderId="32" xfId="0" applyFont="1" applyFill="1" applyBorder="1" applyAlignment="1">
      <alignment horizontal="center"/>
    </xf>
    <xf numFmtId="20" fontId="0" fillId="3" borderId="26" xfId="0" applyNumberFormat="1" applyFill="1" applyBorder="1" applyAlignment="1">
      <alignment horizontal="center"/>
    </xf>
    <xf numFmtId="20" fontId="0" fillId="3" borderId="11" xfId="0" applyNumberFormat="1" applyFill="1" applyBorder="1" applyAlignment="1">
      <alignment horizontal="center"/>
    </xf>
    <xf numFmtId="20" fontId="0" fillId="3" borderId="27" xfId="0" applyNumberFormat="1" applyFill="1" applyBorder="1" applyAlignment="1">
      <alignment horizontal="center"/>
    </xf>
    <xf numFmtId="20" fontId="0" fillId="4" borderId="26" xfId="0" applyNumberFormat="1" applyFill="1" applyBorder="1" applyAlignment="1">
      <alignment horizontal="center"/>
    </xf>
    <xf numFmtId="20" fontId="0" fillId="4" borderId="27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164" fontId="0" fillId="3" borderId="33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35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34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4" borderId="5" xfId="0" applyFill="1" applyBorder="1"/>
    <xf numFmtId="0" fontId="0" fillId="4" borderId="31" xfId="0" applyFill="1" applyBorder="1"/>
    <xf numFmtId="0" fontId="7" fillId="0" borderId="32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Border="1"/>
    <xf numFmtId="0" fontId="16" fillId="0" borderId="0" xfId="0" applyFont="1"/>
    <xf numFmtId="0" fontId="4" fillId="0" borderId="37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164" fontId="5" fillId="0" borderId="4" xfId="0" applyNumberFormat="1" applyFont="1" applyBorder="1" applyAlignment="1">
      <alignment horizontal="centerContinuous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Continuous" vertical="center"/>
    </xf>
    <xf numFmtId="0" fontId="5" fillId="0" borderId="21" xfId="0" applyFont="1" applyBorder="1" applyAlignment="1">
      <alignment horizontal="centerContinuous" vertical="center"/>
    </xf>
    <xf numFmtId="164" fontId="4" fillId="0" borderId="21" xfId="0" applyNumberFormat="1" applyFont="1" applyBorder="1" applyAlignment="1">
      <alignment horizontal="centerContinuous" vertical="center"/>
    </xf>
    <xf numFmtId="164" fontId="15" fillId="2" borderId="10" xfId="0" applyNumberFormat="1" applyFont="1" applyFill="1" applyBorder="1" applyAlignment="1">
      <alignment horizontal="center" vertical="center"/>
    </xf>
    <xf numFmtId="20" fontId="0" fillId="6" borderId="0" xfId="0" applyNumberFormat="1" applyFill="1" applyBorder="1"/>
    <xf numFmtId="20" fontId="0" fillId="6" borderId="31" xfId="0" applyNumberFormat="1" applyFill="1" applyBorder="1"/>
    <xf numFmtId="20" fontId="5" fillId="3" borderId="11" xfId="1" applyNumberFormat="1" applyFont="1" applyFill="1" applyBorder="1" applyAlignment="1" applyProtection="1">
      <alignment horizontal="center"/>
    </xf>
    <xf numFmtId="20" fontId="0" fillId="0" borderId="0" xfId="0" applyNumberFormat="1"/>
    <xf numFmtId="20" fontId="0" fillId="3" borderId="38" xfId="0" applyNumberForma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30" xfId="0" applyFont="1" applyFill="1" applyBorder="1"/>
    <xf numFmtId="164" fontId="2" fillId="3" borderId="35" xfId="0" applyNumberFormat="1" applyFont="1" applyFill="1" applyBorder="1" applyAlignment="1">
      <alignment horizontal="center"/>
    </xf>
    <xf numFmtId="20" fontId="2" fillId="3" borderId="11" xfId="0" applyNumberFormat="1" applyFont="1" applyFill="1" applyBorder="1" applyAlignment="1">
      <alignment horizontal="center"/>
    </xf>
    <xf numFmtId="20" fontId="2" fillId="4" borderId="26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Continuous"/>
    </xf>
    <xf numFmtId="0" fontId="4" fillId="2" borderId="2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2" borderId="2" xfId="0" applyNumberFormat="1" applyFont="1" applyFill="1" applyBorder="1" applyAlignment="1">
      <alignment horizontal="center"/>
    </xf>
    <xf numFmtId="20" fontId="2" fillId="0" borderId="30" xfId="0" applyNumberFormat="1" applyFont="1" applyFill="1" applyBorder="1"/>
    <xf numFmtId="0" fontId="2" fillId="0" borderId="30" xfId="0" applyFont="1" applyBorder="1" applyAlignment="1"/>
    <xf numFmtId="0" fontId="2" fillId="0" borderId="30" xfId="0" applyFont="1" applyBorder="1" applyAlignment="1">
      <alignment horizontal="left"/>
    </xf>
    <xf numFmtId="164" fontId="2" fillId="0" borderId="30" xfId="0" applyNumberFormat="1" applyFont="1" applyFill="1" applyBorder="1"/>
    <xf numFmtId="0" fontId="6" fillId="5" borderId="1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5" borderId="13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536"/>
  <sheetViews>
    <sheetView showGridLines="0" tabSelected="1" zoomScale="70" zoomScaleNormal="70" zoomScalePageLayoutView="70" workbookViewId="0">
      <selection activeCell="V13" sqref="V13"/>
    </sheetView>
  </sheetViews>
  <sheetFormatPr defaultRowHeight="12.75" x14ac:dyDescent="0.2"/>
  <cols>
    <col min="1" max="1" width="13.140625" customWidth="1"/>
    <col min="2" max="2" width="6.85546875" customWidth="1"/>
    <col min="3" max="6" width="7.7109375" customWidth="1"/>
    <col min="7" max="7" width="8.28515625" customWidth="1"/>
    <col min="8" max="8" width="8.7109375" customWidth="1"/>
    <col min="9" max="9" width="11.5703125" customWidth="1"/>
    <col min="10" max="10" width="6.140625" customWidth="1"/>
    <col min="11" max="11" width="7.7109375" customWidth="1"/>
    <col min="12" max="12" width="3.7109375" customWidth="1"/>
    <col min="13" max="13" width="11.85546875" customWidth="1"/>
  </cols>
  <sheetData>
    <row r="1" spans="1:16" ht="20.25" x14ac:dyDescent="0.3">
      <c r="A1" s="87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15.75" thickBot="1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ht="16.5" thickBot="1" x14ac:dyDescent="0.3">
      <c r="A3" s="85" t="s">
        <v>5</v>
      </c>
      <c r="B3" s="131"/>
      <c r="C3" s="132"/>
      <c r="D3" s="133"/>
      <c r="E3" s="86"/>
      <c r="F3" s="134"/>
      <c r="G3" s="135"/>
      <c r="H3" s="135"/>
      <c r="I3" s="135"/>
      <c r="J3" s="136"/>
      <c r="L3" s="14" t="s">
        <v>4</v>
      </c>
      <c r="M3" s="13"/>
      <c r="N3" s="49">
        <v>1</v>
      </c>
    </row>
    <row r="4" spans="1:16" s="79" customFormat="1" ht="11.25" x14ac:dyDescent="0.2">
      <c r="A4" s="75"/>
      <c r="B4" s="76"/>
      <c r="C4" s="76"/>
      <c r="D4" s="77"/>
      <c r="E4" s="77"/>
      <c r="F4" s="77"/>
      <c r="G4" s="77"/>
      <c r="H4" s="77"/>
      <c r="I4" s="77"/>
      <c r="J4" s="78"/>
      <c r="K4" s="77"/>
      <c r="L4" s="77"/>
      <c r="M4" s="77"/>
      <c r="N4" s="80"/>
    </row>
    <row r="5" spans="1:16" ht="15" x14ac:dyDescent="0.2">
      <c r="A5" s="74" t="s">
        <v>29</v>
      </c>
      <c r="B5" s="44" t="s">
        <v>30</v>
      </c>
      <c r="C5" s="67"/>
      <c r="D5" s="67"/>
      <c r="E5" s="67"/>
      <c r="F5" s="45"/>
      <c r="G5" s="68"/>
      <c r="H5" s="68"/>
      <c r="I5" s="68"/>
      <c r="J5" s="69"/>
      <c r="K5" s="67"/>
      <c r="L5" s="67"/>
      <c r="M5" s="68"/>
      <c r="N5" s="70"/>
    </row>
    <row r="6" spans="1:16" s="73" customFormat="1" ht="14.25" customHeight="1" x14ac:dyDescent="0.2">
      <c r="A6" s="44" t="s">
        <v>31</v>
      </c>
      <c r="B6"/>
      <c r="C6" s="71"/>
      <c r="D6" s="71"/>
      <c r="E6" s="71"/>
      <c r="F6"/>
      <c r="G6"/>
      <c r="H6" s="71"/>
      <c r="I6" s="71"/>
      <c r="J6" s="72"/>
      <c r="K6" s="71"/>
      <c r="L6" s="71"/>
      <c r="M6" s="71"/>
      <c r="N6" s="71"/>
    </row>
    <row r="7" spans="1:16" s="73" customFormat="1" ht="14.25" customHeight="1" x14ac:dyDescent="0.2">
      <c r="A7" s="44" t="s">
        <v>32</v>
      </c>
      <c r="B7"/>
      <c r="C7" s="71"/>
      <c r="D7" s="71"/>
      <c r="E7" s="71"/>
      <c r="F7" s="71"/>
      <c r="G7"/>
      <c r="H7" s="71"/>
      <c r="I7" s="71"/>
      <c r="J7" s="72"/>
      <c r="K7" s="71"/>
      <c r="L7" s="71"/>
      <c r="M7" s="71"/>
      <c r="N7" s="71"/>
    </row>
    <row r="8" spans="1:16" s="73" customFormat="1" ht="14.25" customHeight="1" x14ac:dyDescent="0.2">
      <c r="A8" s="44" t="s">
        <v>33</v>
      </c>
      <c r="B8"/>
      <c r="C8" s="71"/>
      <c r="D8" s="71"/>
      <c r="E8" s="71"/>
      <c r="F8" s="71"/>
      <c r="G8"/>
      <c r="H8" s="71"/>
      <c r="I8" s="71"/>
      <c r="J8" s="72"/>
      <c r="K8" s="71"/>
      <c r="L8" s="71"/>
      <c r="M8" s="71"/>
      <c r="N8" s="71"/>
    </row>
    <row r="9" spans="1:16" ht="13.5" thickBot="1" x14ac:dyDescent="0.25"/>
    <row r="10" spans="1:16" s="1" customFormat="1" x14ac:dyDescent="0.2">
      <c r="C10" s="110" t="s">
        <v>6</v>
      </c>
      <c r="D10" s="111" t="s">
        <v>7</v>
      </c>
      <c r="E10" s="112" t="s">
        <v>8</v>
      </c>
      <c r="F10" s="111" t="s">
        <v>9</v>
      </c>
      <c r="G10" s="112" t="s">
        <v>10</v>
      </c>
      <c r="H10" s="24"/>
      <c r="I10" s="113" t="s">
        <v>11</v>
      </c>
      <c r="J10" s="116" t="s">
        <v>14</v>
      </c>
      <c r="K10" s="37"/>
      <c r="L10" s="25"/>
      <c r="M10" s="26"/>
      <c r="N10" s="26"/>
    </row>
    <row r="11" spans="1:16" s="1" customFormat="1" ht="16.5" thickBot="1" x14ac:dyDescent="0.3">
      <c r="C11" s="27"/>
      <c r="D11" s="28"/>
      <c r="E11" s="29"/>
      <c r="F11" s="28"/>
      <c r="G11" s="29"/>
      <c r="H11" s="28"/>
      <c r="I11" s="114" t="s">
        <v>12</v>
      </c>
      <c r="J11" s="117" t="s">
        <v>15</v>
      </c>
      <c r="K11" s="118" t="s">
        <v>16</v>
      </c>
      <c r="L11" s="38"/>
      <c r="M11" s="119" t="s">
        <v>26</v>
      </c>
      <c r="N11" s="119" t="s">
        <v>17</v>
      </c>
    </row>
    <row r="12" spans="1:16" x14ac:dyDescent="0.2">
      <c r="A12" s="115" t="s">
        <v>13</v>
      </c>
      <c r="B12" s="123" t="s">
        <v>24</v>
      </c>
      <c r="C12" s="101"/>
      <c r="D12" s="50"/>
      <c r="E12" s="50"/>
      <c r="F12" s="50"/>
      <c r="G12" s="51"/>
      <c r="H12" s="31">
        <f t="shared" ref="H12:H17" si="0">SUM(C12:G12)</f>
        <v>0</v>
      </c>
      <c r="I12" s="31"/>
      <c r="J12" s="120" t="s">
        <v>18</v>
      </c>
      <c r="K12" s="55"/>
      <c r="L12" s="56"/>
      <c r="M12" s="126" t="s">
        <v>27</v>
      </c>
      <c r="N12" s="34">
        <v>0.30833333333333335</v>
      </c>
    </row>
    <row r="13" spans="1:16" ht="13.5" thickBot="1" x14ac:dyDescent="0.25">
      <c r="A13" s="30">
        <v>1</v>
      </c>
      <c r="B13" s="124" t="s">
        <v>25</v>
      </c>
      <c r="C13" s="51"/>
      <c r="D13" s="51"/>
      <c r="E13" s="51"/>
      <c r="F13" s="51"/>
      <c r="G13" s="51"/>
      <c r="H13" s="32">
        <f t="shared" si="0"/>
        <v>0</v>
      </c>
      <c r="I13" s="32">
        <f>+H13-H12</f>
        <v>0</v>
      </c>
      <c r="J13" s="121" t="s">
        <v>20</v>
      </c>
      <c r="K13" s="57"/>
      <c r="L13" s="58"/>
      <c r="M13" s="22"/>
      <c r="N13" s="35">
        <f>SUM(N12)+$N$12</f>
        <v>0.6166666666666667</v>
      </c>
    </row>
    <row r="14" spans="1:16" ht="13.5" thickBot="1" x14ac:dyDescent="0.25">
      <c r="A14" s="2"/>
      <c r="B14" s="124" t="s">
        <v>24</v>
      </c>
      <c r="C14" s="51"/>
      <c r="D14" s="51"/>
      <c r="E14" s="51"/>
      <c r="F14" s="51"/>
      <c r="G14" s="51"/>
      <c r="H14" s="32">
        <f t="shared" si="0"/>
        <v>0</v>
      </c>
      <c r="I14" s="32"/>
      <c r="J14" s="121" t="s">
        <v>19</v>
      </c>
      <c r="K14" s="57"/>
      <c r="L14" s="58"/>
      <c r="M14" s="126" t="s">
        <v>28</v>
      </c>
      <c r="N14" s="35">
        <f t="shared" ref="N14:N21" si="1">SUM(N13)+$N$12</f>
        <v>0.92500000000000004</v>
      </c>
      <c r="P14" s="6"/>
    </row>
    <row r="15" spans="1:16" ht="13.5" thickBot="1" x14ac:dyDescent="0.25">
      <c r="A15" s="122" t="s">
        <v>23</v>
      </c>
      <c r="B15" s="124" t="s">
        <v>25</v>
      </c>
      <c r="C15" s="51"/>
      <c r="D15" s="51"/>
      <c r="E15" s="51"/>
      <c r="F15" s="51"/>
      <c r="G15" s="51"/>
      <c r="H15" s="32">
        <f t="shared" si="0"/>
        <v>0</v>
      </c>
      <c r="I15" s="32">
        <f>+H15-H14</f>
        <v>0</v>
      </c>
      <c r="J15" s="121" t="s">
        <v>21</v>
      </c>
      <c r="K15" s="103"/>
      <c r="L15" s="59"/>
      <c r="M15" s="23"/>
      <c r="N15" s="35">
        <f t="shared" si="1"/>
        <v>1.2333333333333334</v>
      </c>
      <c r="P15" s="6"/>
    </row>
    <row r="16" spans="1:16" ht="13.5" thickBot="1" x14ac:dyDescent="0.25">
      <c r="A16" s="8">
        <v>42559</v>
      </c>
      <c r="B16" s="124" t="s">
        <v>24</v>
      </c>
      <c r="C16" s="51"/>
      <c r="D16" s="51"/>
      <c r="E16" s="51"/>
      <c r="F16" s="51"/>
      <c r="G16" s="51"/>
      <c r="H16" s="32">
        <f t="shared" si="0"/>
        <v>0</v>
      </c>
      <c r="I16" s="32"/>
      <c r="J16" s="121" t="s">
        <v>22</v>
      </c>
      <c r="K16" s="57"/>
      <c r="L16" s="58"/>
      <c r="M16" s="35"/>
      <c r="N16" s="35"/>
      <c r="P16" s="6"/>
    </row>
    <row r="17" spans="1:20" ht="13.5" thickBot="1" x14ac:dyDescent="0.25">
      <c r="A17" s="2"/>
      <c r="B17" s="125" t="s">
        <v>25</v>
      </c>
      <c r="C17" s="52"/>
      <c r="D17" s="52"/>
      <c r="E17" s="52"/>
      <c r="F17" s="52"/>
      <c r="G17" s="51"/>
      <c r="H17" s="33">
        <f t="shared" si="0"/>
        <v>0</v>
      </c>
      <c r="I17" s="33">
        <f>+H17-H16</f>
        <v>0</v>
      </c>
      <c r="J17" s="7"/>
      <c r="K17" s="60"/>
      <c r="L17" s="104"/>
      <c r="M17" s="36">
        <f>SUM(I12:I17)+SUM(K12:K17)+M13-M15</f>
        <v>0</v>
      </c>
      <c r="N17" s="36">
        <f>SUM(N15)+$N$12</f>
        <v>1.5416666666666667</v>
      </c>
      <c r="P17" s="6"/>
    </row>
    <row r="18" spans="1:20" x14ac:dyDescent="0.2">
      <c r="A18" s="115" t="s">
        <v>13</v>
      </c>
      <c r="B18" s="123" t="s">
        <v>24</v>
      </c>
      <c r="C18" s="53"/>
      <c r="D18" s="53"/>
      <c r="E18" s="53"/>
      <c r="F18" s="53"/>
      <c r="G18" s="53"/>
      <c r="H18" s="31">
        <f t="shared" ref="H18:H27" si="2">SUM(C18:G18)</f>
        <v>0</v>
      </c>
      <c r="I18" s="31"/>
      <c r="J18" s="120" t="s">
        <v>18</v>
      </c>
      <c r="K18" s="61"/>
      <c r="L18" s="62"/>
      <c r="M18" s="35"/>
      <c r="N18" s="35">
        <f t="shared" si="1"/>
        <v>1.85</v>
      </c>
    </row>
    <row r="19" spans="1:20" ht="13.5" thickBot="1" x14ac:dyDescent="0.25">
      <c r="A19" s="30">
        <f>+A13+1</f>
        <v>2</v>
      </c>
      <c r="B19" s="124" t="s">
        <v>25</v>
      </c>
      <c r="C19" s="10"/>
      <c r="D19" s="10"/>
      <c r="E19" s="10"/>
      <c r="F19" s="10"/>
      <c r="G19" s="10"/>
      <c r="H19" s="32">
        <f t="shared" si="2"/>
        <v>0</v>
      </c>
      <c r="I19" s="32">
        <f>+H19-H18</f>
        <v>0</v>
      </c>
      <c r="J19" s="121" t="s">
        <v>20</v>
      </c>
      <c r="K19" s="63"/>
      <c r="L19" s="64"/>
      <c r="M19" s="35"/>
      <c r="N19" s="35">
        <f t="shared" si="1"/>
        <v>2.1583333333333332</v>
      </c>
    </row>
    <row r="20" spans="1:20" ht="13.5" thickBot="1" x14ac:dyDescent="0.25">
      <c r="A20" s="2"/>
      <c r="B20" s="124" t="s">
        <v>24</v>
      </c>
      <c r="C20" s="10"/>
      <c r="D20" s="10"/>
      <c r="E20" s="10"/>
      <c r="F20" s="10"/>
      <c r="G20" s="10"/>
      <c r="H20" s="32">
        <f t="shared" si="2"/>
        <v>0</v>
      </c>
      <c r="I20" s="32"/>
      <c r="J20" s="121" t="s">
        <v>19</v>
      </c>
      <c r="K20" s="63"/>
      <c r="L20" s="64"/>
      <c r="M20" s="35"/>
      <c r="N20" s="35">
        <f t="shared" si="1"/>
        <v>2.4666666666666668</v>
      </c>
    </row>
    <row r="21" spans="1:20" x14ac:dyDescent="0.2">
      <c r="A21" s="122" t="s">
        <v>23</v>
      </c>
      <c r="B21" s="124" t="s">
        <v>25</v>
      </c>
      <c r="C21" s="10"/>
      <c r="D21" s="10"/>
      <c r="E21" s="10"/>
      <c r="F21" s="10"/>
      <c r="G21" s="10"/>
      <c r="H21" s="32">
        <f t="shared" si="2"/>
        <v>0</v>
      </c>
      <c r="I21" s="32">
        <f>+H21-H20</f>
        <v>0</v>
      </c>
      <c r="J21" s="121" t="s">
        <v>21</v>
      </c>
      <c r="K21" s="63"/>
      <c r="L21" s="64"/>
      <c r="M21" s="35"/>
      <c r="N21" s="35">
        <f t="shared" si="1"/>
        <v>2.7750000000000004</v>
      </c>
    </row>
    <row r="22" spans="1:20" ht="13.5" thickBot="1" x14ac:dyDescent="0.25">
      <c r="A22" s="9">
        <f>A16+7</f>
        <v>42566</v>
      </c>
      <c r="B22" s="124" t="s">
        <v>24</v>
      </c>
      <c r="C22" s="10"/>
      <c r="D22" s="10"/>
      <c r="E22" s="10"/>
      <c r="F22" s="10"/>
      <c r="G22" s="10"/>
      <c r="H22" s="32">
        <f t="shared" si="2"/>
        <v>0</v>
      </c>
      <c r="I22" s="32"/>
      <c r="J22" s="121" t="s">
        <v>22</v>
      </c>
      <c r="K22" s="63"/>
      <c r="L22" s="64"/>
      <c r="M22" s="35"/>
      <c r="N22" s="35"/>
      <c r="T22" t="s">
        <v>2</v>
      </c>
    </row>
    <row r="23" spans="1:20" ht="13.5" thickBot="1" x14ac:dyDescent="0.25">
      <c r="A23" s="2"/>
      <c r="B23" s="125" t="s">
        <v>25</v>
      </c>
      <c r="C23" s="54"/>
      <c r="D23" s="54"/>
      <c r="E23" s="54"/>
      <c r="F23" s="54"/>
      <c r="G23" s="54"/>
      <c r="H23" s="33">
        <f t="shared" si="2"/>
        <v>0</v>
      </c>
      <c r="I23" s="33">
        <f>+H23-H22</f>
        <v>0</v>
      </c>
      <c r="J23" s="7"/>
      <c r="K23" s="65"/>
      <c r="L23" s="105"/>
      <c r="M23" s="36">
        <f>SUM(I18:I23)+SUM(K18:K23)+M17</f>
        <v>0</v>
      </c>
      <c r="N23" s="36">
        <f>SUM(N21)+$N$12</f>
        <v>3.0833333333333339</v>
      </c>
    </row>
    <row r="24" spans="1:20" x14ac:dyDescent="0.2">
      <c r="A24" s="115" t="s">
        <v>13</v>
      </c>
      <c r="B24" s="123" t="s">
        <v>24</v>
      </c>
      <c r="C24" s="50"/>
      <c r="D24" s="50"/>
      <c r="E24" s="50"/>
      <c r="F24" s="50"/>
      <c r="G24" s="50"/>
      <c r="H24" s="31">
        <f t="shared" si="2"/>
        <v>0</v>
      </c>
      <c r="I24" s="31"/>
      <c r="J24" s="120" t="s">
        <v>18</v>
      </c>
      <c r="K24" s="55"/>
      <c r="L24" s="107"/>
      <c r="M24" s="35"/>
      <c r="N24" s="35">
        <f>SUM(N23)+$N$12</f>
        <v>3.3916666666666675</v>
      </c>
    </row>
    <row r="25" spans="1:20" ht="13.5" thickBot="1" x14ac:dyDescent="0.25">
      <c r="A25" s="30">
        <f>+A19+1</f>
        <v>3</v>
      </c>
      <c r="B25" s="124" t="s">
        <v>25</v>
      </c>
      <c r="C25" s="51"/>
      <c r="D25" s="51"/>
      <c r="E25" s="51"/>
      <c r="F25" s="51"/>
      <c r="G25" s="51"/>
      <c r="H25" s="32">
        <f t="shared" si="2"/>
        <v>0</v>
      </c>
      <c r="I25" s="32">
        <f>+H25-H24</f>
        <v>0</v>
      </c>
      <c r="J25" s="121" t="s">
        <v>20</v>
      </c>
      <c r="K25" s="57"/>
      <c r="L25" s="58"/>
      <c r="M25" s="35"/>
      <c r="N25" s="35">
        <f>SUM(N24)+$N$12</f>
        <v>3.7000000000000011</v>
      </c>
    </row>
    <row r="26" spans="1:20" ht="13.5" thickBot="1" x14ac:dyDescent="0.25">
      <c r="A26" s="2"/>
      <c r="B26" s="124" t="s">
        <v>24</v>
      </c>
      <c r="C26" s="108"/>
      <c r="D26" s="51"/>
      <c r="E26" s="51"/>
      <c r="F26" s="51"/>
      <c r="G26" s="51"/>
      <c r="H26" s="32">
        <f t="shared" si="2"/>
        <v>0</v>
      </c>
      <c r="I26" s="32"/>
      <c r="J26" s="121" t="s">
        <v>19</v>
      </c>
      <c r="K26" s="57"/>
      <c r="L26" s="58"/>
      <c r="M26" s="35"/>
      <c r="N26" s="35">
        <f>SUM(N25)+$N$12</f>
        <v>4.0083333333333346</v>
      </c>
    </row>
    <row r="27" spans="1:20" x14ac:dyDescent="0.2">
      <c r="A27" s="122" t="s">
        <v>23</v>
      </c>
      <c r="B27" s="124" t="s">
        <v>25</v>
      </c>
      <c r="C27" s="51"/>
      <c r="D27" s="51"/>
      <c r="E27" s="51"/>
      <c r="F27" s="51"/>
      <c r="G27" s="51"/>
      <c r="H27" s="32">
        <f t="shared" si="2"/>
        <v>0</v>
      </c>
      <c r="I27" s="32">
        <f>+H27-H26</f>
        <v>0</v>
      </c>
      <c r="J27" s="121" t="s">
        <v>21</v>
      </c>
      <c r="K27" s="57"/>
      <c r="L27" s="58"/>
      <c r="M27" s="35"/>
      <c r="N27" s="35">
        <f>SUM(N26)+$N$12</f>
        <v>4.3166666666666682</v>
      </c>
    </row>
    <row r="28" spans="1:20" ht="13.5" thickBot="1" x14ac:dyDescent="0.25">
      <c r="A28" s="8">
        <f>A22+7</f>
        <v>42573</v>
      </c>
      <c r="B28" s="124" t="s">
        <v>24</v>
      </c>
      <c r="C28" s="51"/>
      <c r="D28" s="51"/>
      <c r="E28" s="51"/>
      <c r="F28" s="51"/>
      <c r="G28" s="51"/>
      <c r="H28" s="32">
        <f t="shared" ref="H28:H33" si="3">SUM(C28:G28)</f>
        <v>0</v>
      </c>
      <c r="I28" s="32"/>
      <c r="J28" s="121" t="s">
        <v>22</v>
      </c>
      <c r="K28" s="57"/>
      <c r="L28" s="58"/>
      <c r="M28" s="35"/>
      <c r="N28" s="35"/>
    </row>
    <row r="29" spans="1:20" ht="13.5" thickBot="1" x14ac:dyDescent="0.25">
      <c r="A29" s="2"/>
      <c r="B29" s="125" t="s">
        <v>25</v>
      </c>
      <c r="C29" s="52"/>
      <c r="D29" s="52"/>
      <c r="E29" s="52"/>
      <c r="F29" s="52"/>
      <c r="G29" s="52"/>
      <c r="H29" s="33">
        <f t="shared" si="3"/>
        <v>0</v>
      </c>
      <c r="I29" s="33">
        <f>+H29-H28</f>
        <v>0</v>
      </c>
      <c r="J29" s="7"/>
      <c r="K29" s="60"/>
      <c r="L29" s="104"/>
      <c r="M29" s="36">
        <f>SUM(I24:I29)+SUM(K24:K29)+M23</f>
        <v>0</v>
      </c>
      <c r="N29" s="36">
        <f>SUM(N27)+$N$12</f>
        <v>4.6250000000000018</v>
      </c>
    </row>
    <row r="30" spans="1:20" x14ac:dyDescent="0.2">
      <c r="A30" s="115" t="s">
        <v>13</v>
      </c>
      <c r="B30" s="123" t="s">
        <v>24</v>
      </c>
      <c r="C30" s="53"/>
      <c r="D30" s="53"/>
      <c r="E30" s="53"/>
      <c r="F30" s="53"/>
      <c r="G30" s="53"/>
      <c r="H30" s="31">
        <f t="shared" si="3"/>
        <v>0</v>
      </c>
      <c r="I30" s="31"/>
      <c r="J30" s="120" t="s">
        <v>18</v>
      </c>
      <c r="K30" s="61"/>
      <c r="L30" s="62"/>
      <c r="M30" s="35"/>
      <c r="N30" s="35">
        <f>SUM(N29)+$N$12</f>
        <v>4.9333333333333353</v>
      </c>
    </row>
    <row r="31" spans="1:20" ht="13.5" thickBot="1" x14ac:dyDescent="0.25">
      <c r="A31" s="30">
        <f>+A25+1</f>
        <v>4</v>
      </c>
      <c r="B31" s="124" t="s">
        <v>25</v>
      </c>
      <c r="C31" s="10"/>
      <c r="D31" s="10"/>
      <c r="E31" s="10"/>
      <c r="F31" s="10"/>
      <c r="G31" s="10"/>
      <c r="H31" s="32">
        <f t="shared" si="3"/>
        <v>0</v>
      </c>
      <c r="I31" s="32">
        <f>+H31-H30</f>
        <v>0</v>
      </c>
      <c r="J31" s="121" t="s">
        <v>20</v>
      </c>
      <c r="K31" s="63"/>
      <c r="L31" s="64"/>
      <c r="M31" s="35"/>
      <c r="N31" s="35">
        <f>SUM(N30)+$N$12</f>
        <v>5.2416666666666689</v>
      </c>
    </row>
    <row r="32" spans="1:20" ht="13.5" thickBot="1" x14ac:dyDescent="0.25">
      <c r="A32" s="2"/>
      <c r="B32" s="124" t="s">
        <v>24</v>
      </c>
      <c r="C32" s="10"/>
      <c r="D32" s="10"/>
      <c r="E32" s="10"/>
      <c r="F32" s="10"/>
      <c r="G32" s="10"/>
      <c r="H32" s="32">
        <f t="shared" si="3"/>
        <v>0</v>
      </c>
      <c r="I32" s="32"/>
      <c r="J32" s="121" t="s">
        <v>19</v>
      </c>
      <c r="K32" s="63"/>
      <c r="L32" s="64"/>
      <c r="M32" s="35"/>
      <c r="N32" s="35">
        <f>SUM(N31)+$N$12</f>
        <v>5.5500000000000025</v>
      </c>
    </row>
    <row r="33" spans="1:15" x14ac:dyDescent="0.2">
      <c r="A33" s="122" t="s">
        <v>23</v>
      </c>
      <c r="B33" s="124" t="s">
        <v>25</v>
      </c>
      <c r="C33" s="10"/>
      <c r="D33" s="10"/>
      <c r="E33" s="10"/>
      <c r="F33" s="10"/>
      <c r="G33" s="10"/>
      <c r="H33" s="32">
        <f t="shared" si="3"/>
        <v>0</v>
      </c>
      <c r="I33" s="32">
        <f>+H33-H32</f>
        <v>0</v>
      </c>
      <c r="J33" s="121" t="s">
        <v>21</v>
      </c>
      <c r="K33" s="63"/>
      <c r="L33" s="64"/>
      <c r="M33" s="35"/>
      <c r="N33" s="35">
        <f>SUM(N32)+$N$12</f>
        <v>5.8583333333333361</v>
      </c>
    </row>
    <row r="34" spans="1:15" ht="13.5" thickBot="1" x14ac:dyDescent="0.25">
      <c r="A34" s="9">
        <f>A28+7</f>
        <v>42580</v>
      </c>
      <c r="B34" s="124" t="s">
        <v>24</v>
      </c>
      <c r="C34" s="10"/>
      <c r="D34" s="10"/>
      <c r="E34" s="10"/>
      <c r="F34" s="10"/>
      <c r="G34" s="10"/>
      <c r="H34" s="32">
        <f t="shared" ref="H34:H39" si="4">SUM(C34:G34)</f>
        <v>0</v>
      </c>
      <c r="I34" s="32"/>
      <c r="J34" s="121" t="s">
        <v>22</v>
      </c>
      <c r="K34" s="63"/>
      <c r="L34" s="64"/>
      <c r="M34" s="35"/>
      <c r="N34" s="35"/>
    </row>
    <row r="35" spans="1:15" ht="13.5" thickBot="1" x14ac:dyDescent="0.25">
      <c r="A35" s="2"/>
      <c r="B35" s="125" t="s">
        <v>25</v>
      </c>
      <c r="C35" s="54"/>
      <c r="D35" s="54"/>
      <c r="E35" s="54"/>
      <c r="F35" s="54"/>
      <c r="G35" s="54"/>
      <c r="H35" s="33">
        <f t="shared" si="4"/>
        <v>0</v>
      </c>
      <c r="I35" s="33">
        <f>+H35-H34</f>
        <v>0</v>
      </c>
      <c r="J35" s="7"/>
      <c r="K35" s="65"/>
      <c r="L35" s="105"/>
      <c r="M35" s="36">
        <f>SUM(I30:I35)+SUM(K30:K35)+M29</f>
        <v>0</v>
      </c>
      <c r="N35" s="36">
        <f>SUM(N33)+$N$12</f>
        <v>6.1666666666666696</v>
      </c>
    </row>
    <row r="36" spans="1:15" x14ac:dyDescent="0.2">
      <c r="A36" s="115" t="s">
        <v>13</v>
      </c>
      <c r="B36" s="123" t="s">
        <v>24</v>
      </c>
      <c r="C36" s="50"/>
      <c r="D36" s="50"/>
      <c r="E36" s="50"/>
      <c r="F36" s="50"/>
      <c r="G36" s="50"/>
      <c r="H36" s="31">
        <f t="shared" si="4"/>
        <v>0</v>
      </c>
      <c r="I36" s="31"/>
      <c r="J36" s="120" t="s">
        <v>18</v>
      </c>
      <c r="K36" s="55"/>
      <c r="L36" s="66"/>
      <c r="M36" s="35"/>
      <c r="N36" s="35">
        <f>SUM(N35)+$N$12</f>
        <v>6.4750000000000032</v>
      </c>
    </row>
    <row r="37" spans="1:15" ht="13.5" thickBot="1" x14ac:dyDescent="0.25">
      <c r="A37" s="30">
        <f>+A31+1</f>
        <v>5</v>
      </c>
      <c r="B37" s="124" t="s">
        <v>25</v>
      </c>
      <c r="C37" s="51"/>
      <c r="D37" s="51"/>
      <c r="E37" s="51"/>
      <c r="F37" s="51"/>
      <c r="G37" s="51"/>
      <c r="H37" s="32">
        <f t="shared" si="4"/>
        <v>0</v>
      </c>
      <c r="I37" s="32">
        <f>+H37-H36</f>
        <v>0</v>
      </c>
      <c r="J37" s="121" t="s">
        <v>20</v>
      </c>
      <c r="K37" s="57"/>
      <c r="L37" s="58"/>
      <c r="M37" s="35"/>
      <c r="N37" s="35">
        <f>SUM(N36)+$N$12</f>
        <v>6.7833333333333368</v>
      </c>
    </row>
    <row r="38" spans="1:15" ht="13.5" thickBot="1" x14ac:dyDescent="0.25">
      <c r="A38" s="2"/>
      <c r="B38" s="124" t="s">
        <v>24</v>
      </c>
      <c r="C38" s="51"/>
      <c r="D38" s="51"/>
      <c r="E38" s="51"/>
      <c r="F38" s="51"/>
      <c r="G38" s="51"/>
      <c r="H38" s="32">
        <f t="shared" si="4"/>
        <v>0</v>
      </c>
      <c r="I38" s="32"/>
      <c r="J38" s="121" t="s">
        <v>19</v>
      </c>
      <c r="K38" s="57"/>
      <c r="L38" s="58"/>
      <c r="M38" s="35"/>
      <c r="N38" s="35">
        <f>SUM(N37)+$N$12</f>
        <v>7.0916666666666703</v>
      </c>
      <c r="O38" s="102"/>
    </row>
    <row r="39" spans="1:15" x14ac:dyDescent="0.2">
      <c r="A39" s="122" t="s">
        <v>23</v>
      </c>
      <c r="B39" s="124" t="s">
        <v>25</v>
      </c>
      <c r="C39" s="51"/>
      <c r="D39" s="51"/>
      <c r="E39" s="51"/>
      <c r="F39" s="51"/>
      <c r="G39" s="51"/>
      <c r="H39" s="32">
        <f t="shared" si="4"/>
        <v>0</v>
      </c>
      <c r="I39" s="32">
        <f>+H39-H38</f>
        <v>0</v>
      </c>
      <c r="J39" s="121" t="s">
        <v>21</v>
      </c>
      <c r="K39" s="57"/>
      <c r="L39" s="58"/>
      <c r="M39" s="35"/>
      <c r="N39" s="35">
        <f>SUM(N38)+$N$12</f>
        <v>7.4000000000000039</v>
      </c>
    </row>
    <row r="40" spans="1:15" ht="13.5" thickBot="1" x14ac:dyDescent="0.25">
      <c r="A40" s="8">
        <f>A34+7</f>
        <v>42587</v>
      </c>
      <c r="B40" s="124" t="s">
        <v>24</v>
      </c>
      <c r="C40" s="51"/>
      <c r="D40" s="51"/>
      <c r="E40" s="51"/>
      <c r="F40" s="51"/>
      <c r="G40" s="51"/>
      <c r="H40" s="32">
        <f t="shared" ref="H40:H45" si="5">SUM(C40:G40)</f>
        <v>0</v>
      </c>
      <c r="I40" s="32"/>
      <c r="J40" s="121" t="s">
        <v>22</v>
      </c>
      <c r="K40" s="57"/>
      <c r="L40" s="58"/>
      <c r="M40" s="35"/>
      <c r="N40" s="35"/>
    </row>
    <row r="41" spans="1:15" ht="13.5" thickBot="1" x14ac:dyDescent="0.25">
      <c r="A41" s="2"/>
      <c r="B41" s="125" t="s">
        <v>25</v>
      </c>
      <c r="C41" s="52"/>
      <c r="D41" s="52"/>
      <c r="E41" s="52"/>
      <c r="F41" s="52"/>
      <c r="G41" s="52"/>
      <c r="H41" s="33">
        <f t="shared" si="5"/>
        <v>0</v>
      </c>
      <c r="I41" s="33">
        <f>+H41-H40</f>
        <v>0</v>
      </c>
      <c r="J41" s="7"/>
      <c r="K41" s="60"/>
      <c r="L41" s="104"/>
      <c r="M41" s="36">
        <f>SUM(I36:I41)+SUM(K36:K41)+M35</f>
        <v>0</v>
      </c>
      <c r="N41" s="36">
        <f>SUM(N39)+$N$12</f>
        <v>7.7083333333333375</v>
      </c>
    </row>
    <row r="42" spans="1:15" x14ac:dyDescent="0.2">
      <c r="A42" s="115" t="s">
        <v>13</v>
      </c>
      <c r="B42" s="123" t="s">
        <v>24</v>
      </c>
      <c r="C42" s="53"/>
      <c r="D42" s="53"/>
      <c r="E42" s="53"/>
      <c r="F42" s="53"/>
      <c r="G42" s="53"/>
      <c r="H42" s="31">
        <f t="shared" si="5"/>
        <v>0</v>
      </c>
      <c r="I42" s="31"/>
      <c r="J42" s="120" t="s">
        <v>18</v>
      </c>
      <c r="K42" s="61"/>
      <c r="L42" s="62"/>
      <c r="M42" s="35"/>
      <c r="N42" s="35">
        <f>SUM(N41)+$N$12</f>
        <v>8.016666666666671</v>
      </c>
    </row>
    <row r="43" spans="1:15" ht="13.5" thickBot="1" x14ac:dyDescent="0.25">
      <c r="A43" s="30">
        <f>+A37+1</f>
        <v>6</v>
      </c>
      <c r="B43" s="124" t="s">
        <v>25</v>
      </c>
      <c r="C43" s="10"/>
      <c r="D43" s="10"/>
      <c r="E43" s="10"/>
      <c r="F43" s="10"/>
      <c r="G43" s="10"/>
      <c r="H43" s="32">
        <f t="shared" si="5"/>
        <v>0</v>
      </c>
      <c r="I43" s="32">
        <f>+H43-H42</f>
        <v>0</v>
      </c>
      <c r="J43" s="121" t="s">
        <v>20</v>
      </c>
      <c r="K43" s="63"/>
      <c r="L43" s="64"/>
      <c r="M43" s="35"/>
      <c r="N43" s="35">
        <f>SUM(N42)+$N$12</f>
        <v>8.3250000000000046</v>
      </c>
    </row>
    <row r="44" spans="1:15" ht="13.5" thickBot="1" x14ac:dyDescent="0.25">
      <c r="A44" s="2"/>
      <c r="B44" s="124" t="s">
        <v>24</v>
      </c>
      <c r="C44" s="10"/>
      <c r="D44" s="10"/>
      <c r="E44" s="10"/>
      <c r="F44" s="10"/>
      <c r="G44" s="10"/>
      <c r="H44" s="32">
        <f t="shared" si="5"/>
        <v>0</v>
      </c>
      <c r="I44" s="32"/>
      <c r="J44" s="121" t="s">
        <v>19</v>
      </c>
      <c r="K44" s="63"/>
      <c r="L44" s="64"/>
      <c r="M44" s="35"/>
      <c r="N44" s="35">
        <f>SUM(N43)+$N$12</f>
        <v>8.6333333333333382</v>
      </c>
    </row>
    <row r="45" spans="1:15" x14ac:dyDescent="0.2">
      <c r="A45" s="122" t="s">
        <v>23</v>
      </c>
      <c r="B45" s="124" t="s">
        <v>25</v>
      </c>
      <c r="C45" s="10"/>
      <c r="D45" s="10"/>
      <c r="E45" s="10"/>
      <c r="F45" s="10"/>
      <c r="G45" s="10"/>
      <c r="H45" s="32">
        <f t="shared" si="5"/>
        <v>0</v>
      </c>
      <c r="I45" s="32">
        <f>+H45-H44</f>
        <v>0</v>
      </c>
      <c r="J45" s="121" t="s">
        <v>21</v>
      </c>
      <c r="K45" s="63"/>
      <c r="L45" s="64"/>
      <c r="M45" s="35"/>
      <c r="N45" s="35">
        <f>SUM(N44)+$N$12</f>
        <v>8.9416666666666718</v>
      </c>
    </row>
    <row r="46" spans="1:15" ht="13.5" thickBot="1" x14ac:dyDescent="0.25">
      <c r="A46" s="9">
        <f>A40+7</f>
        <v>42594</v>
      </c>
      <c r="B46" s="124" t="s">
        <v>24</v>
      </c>
      <c r="C46" s="10"/>
      <c r="D46" s="10"/>
      <c r="E46" s="10"/>
      <c r="F46" s="10"/>
      <c r="G46" s="10"/>
      <c r="H46" s="32">
        <f t="shared" ref="H46:H51" si="6">SUM(C46:G46)</f>
        <v>0</v>
      </c>
      <c r="I46" s="32"/>
      <c r="J46" s="121" t="s">
        <v>22</v>
      </c>
      <c r="K46" s="63"/>
      <c r="L46" s="64"/>
      <c r="M46" s="35"/>
      <c r="N46" s="35"/>
      <c r="O46" s="102"/>
    </row>
    <row r="47" spans="1:15" ht="13.5" thickBot="1" x14ac:dyDescent="0.25">
      <c r="A47" s="2"/>
      <c r="B47" s="125" t="s">
        <v>25</v>
      </c>
      <c r="C47" s="54"/>
      <c r="D47" s="54"/>
      <c r="E47" s="54"/>
      <c r="F47" s="54"/>
      <c r="G47" s="54"/>
      <c r="H47" s="33">
        <f t="shared" si="6"/>
        <v>0</v>
      </c>
      <c r="I47" s="33">
        <f>+H47-H46</f>
        <v>0</v>
      </c>
      <c r="J47" s="7"/>
      <c r="K47" s="65"/>
      <c r="L47" s="105"/>
      <c r="M47" s="36">
        <f>SUM(I42:I47)+SUM(K42:K47)+M41</f>
        <v>0</v>
      </c>
      <c r="N47" s="36">
        <f>SUM(N17)*6</f>
        <v>9.25</v>
      </c>
    </row>
    <row r="48" spans="1:15" x14ac:dyDescent="0.2">
      <c r="A48" s="115" t="s">
        <v>13</v>
      </c>
      <c r="B48" s="123" t="s">
        <v>24</v>
      </c>
      <c r="C48" s="50"/>
      <c r="D48" s="50"/>
      <c r="E48" s="50"/>
      <c r="F48" s="50"/>
      <c r="G48" s="50"/>
      <c r="H48" s="31">
        <f t="shared" si="6"/>
        <v>0</v>
      </c>
      <c r="I48" s="31"/>
      <c r="J48" s="120" t="s">
        <v>18</v>
      </c>
      <c r="K48" s="55"/>
      <c r="L48" s="66"/>
      <c r="M48" s="35"/>
      <c r="N48" s="35">
        <f>SUM(N47)+$N$12</f>
        <v>9.5583333333333336</v>
      </c>
    </row>
    <row r="49" spans="1:16" ht="13.5" thickBot="1" x14ac:dyDescent="0.25">
      <c r="A49" s="30">
        <f>+A43+1</f>
        <v>7</v>
      </c>
      <c r="B49" s="124" t="s">
        <v>25</v>
      </c>
      <c r="C49" s="51"/>
      <c r="D49" s="51"/>
      <c r="E49" s="51"/>
      <c r="F49" s="51"/>
      <c r="G49" s="51"/>
      <c r="H49" s="32">
        <f t="shared" si="6"/>
        <v>0</v>
      </c>
      <c r="I49" s="32">
        <f>+H49-H48</f>
        <v>0</v>
      </c>
      <c r="J49" s="121" t="s">
        <v>20</v>
      </c>
      <c r="K49" s="57"/>
      <c r="L49" s="58"/>
      <c r="M49" s="35"/>
      <c r="N49" s="35">
        <f>SUM(N48)+$N$12</f>
        <v>9.8666666666666671</v>
      </c>
    </row>
    <row r="50" spans="1:16" ht="13.5" thickBot="1" x14ac:dyDescent="0.25">
      <c r="A50" s="2"/>
      <c r="B50" s="124" t="s">
        <v>24</v>
      </c>
      <c r="C50" s="51"/>
      <c r="D50" s="51"/>
      <c r="E50" s="51"/>
      <c r="F50" s="51"/>
      <c r="G50" s="51"/>
      <c r="H50" s="32">
        <f t="shared" si="6"/>
        <v>0</v>
      </c>
      <c r="I50" s="32"/>
      <c r="J50" s="121" t="s">
        <v>19</v>
      </c>
      <c r="K50" s="57"/>
      <c r="L50" s="58"/>
      <c r="M50" s="35"/>
      <c r="N50" s="35">
        <f>SUM(N49)+$N$12</f>
        <v>10.175000000000001</v>
      </c>
    </row>
    <row r="51" spans="1:16" x14ac:dyDescent="0.2">
      <c r="A51" s="122" t="s">
        <v>23</v>
      </c>
      <c r="B51" s="124" t="s">
        <v>25</v>
      </c>
      <c r="C51" s="51"/>
      <c r="D51" s="51"/>
      <c r="E51" s="51"/>
      <c r="F51" s="51"/>
      <c r="G51" s="51"/>
      <c r="H51" s="32">
        <f t="shared" si="6"/>
        <v>0</v>
      </c>
      <c r="I51" s="32">
        <f>+H51-H50</f>
        <v>0</v>
      </c>
      <c r="J51" s="121" t="s">
        <v>21</v>
      </c>
      <c r="K51" s="57"/>
      <c r="L51" s="58"/>
      <c r="M51" s="35"/>
      <c r="N51" s="35">
        <f>SUM(N50)+$N$12</f>
        <v>10.483333333333334</v>
      </c>
      <c r="O51" s="102"/>
      <c r="P51" s="102"/>
    </row>
    <row r="52" spans="1:16" ht="13.5" thickBot="1" x14ac:dyDescent="0.25">
      <c r="A52" s="8">
        <f>A46+7</f>
        <v>42601</v>
      </c>
      <c r="B52" s="124" t="s">
        <v>24</v>
      </c>
      <c r="C52" s="51"/>
      <c r="D52" s="51"/>
      <c r="E52" s="51"/>
      <c r="F52" s="51"/>
      <c r="G52" s="51"/>
      <c r="H52" s="32">
        <f t="shared" ref="H52:H57" si="7">SUM(C52:G52)</f>
        <v>0</v>
      </c>
      <c r="I52" s="32"/>
      <c r="J52" s="121" t="s">
        <v>22</v>
      </c>
      <c r="K52" s="57"/>
      <c r="L52" s="58"/>
      <c r="M52" s="35"/>
      <c r="N52" s="35"/>
    </row>
    <row r="53" spans="1:16" ht="13.5" thickBot="1" x14ac:dyDescent="0.25">
      <c r="A53" s="2"/>
      <c r="B53" s="125" t="s">
        <v>25</v>
      </c>
      <c r="C53" s="52"/>
      <c r="D53" s="52"/>
      <c r="E53" s="52"/>
      <c r="F53" s="52"/>
      <c r="G53" s="52"/>
      <c r="H53" s="33">
        <f t="shared" si="7"/>
        <v>0</v>
      </c>
      <c r="I53" s="33">
        <f>+H53-H52</f>
        <v>0</v>
      </c>
      <c r="J53" s="7"/>
      <c r="K53" s="60"/>
      <c r="L53" s="104"/>
      <c r="M53" s="36">
        <f>SUM(I48:I53)+SUM(K48:K53)+M47</f>
        <v>0</v>
      </c>
      <c r="N53" s="36">
        <f>SUM(N17)*7</f>
        <v>10.791666666666668</v>
      </c>
    </row>
    <row r="54" spans="1:16" x14ac:dyDescent="0.2">
      <c r="A54" s="115" t="s">
        <v>13</v>
      </c>
      <c r="B54" s="123" t="s">
        <v>24</v>
      </c>
      <c r="C54" s="53"/>
      <c r="D54" s="53"/>
      <c r="E54" s="53"/>
      <c r="F54" s="109"/>
      <c r="G54" s="53"/>
      <c r="H54" s="31">
        <f t="shared" si="7"/>
        <v>0</v>
      </c>
      <c r="I54" s="31"/>
      <c r="J54" s="120" t="s">
        <v>18</v>
      </c>
      <c r="K54" s="61"/>
      <c r="L54" s="62"/>
      <c r="M54" s="35"/>
      <c r="N54" s="35">
        <f>SUM(N53)+$N$12</f>
        <v>11.100000000000001</v>
      </c>
    </row>
    <row r="55" spans="1:16" ht="13.5" thickBot="1" x14ac:dyDescent="0.25">
      <c r="A55" s="30">
        <f>+A49+1</f>
        <v>8</v>
      </c>
      <c r="B55" s="124" t="s">
        <v>25</v>
      </c>
      <c r="C55" s="10"/>
      <c r="D55" s="10"/>
      <c r="E55" s="10"/>
      <c r="F55" s="10"/>
      <c r="G55" s="10"/>
      <c r="H55" s="32">
        <f t="shared" si="7"/>
        <v>0</v>
      </c>
      <c r="I55" s="32">
        <f>+H55-H54</f>
        <v>0</v>
      </c>
      <c r="J55" s="121" t="s">
        <v>20</v>
      </c>
      <c r="K55" s="63"/>
      <c r="L55" s="64"/>
      <c r="M55" s="35"/>
      <c r="N55" s="35">
        <f>SUM(N54)+$N$12</f>
        <v>11.408333333333335</v>
      </c>
    </row>
    <row r="56" spans="1:16" ht="13.5" thickBot="1" x14ac:dyDescent="0.25">
      <c r="A56" s="2"/>
      <c r="B56" s="124" t="s">
        <v>24</v>
      </c>
      <c r="C56" s="10"/>
      <c r="D56" s="10"/>
      <c r="E56" s="10"/>
      <c r="F56" s="10"/>
      <c r="G56" s="10"/>
      <c r="H56" s="32">
        <f t="shared" si="7"/>
        <v>0</v>
      </c>
      <c r="I56" s="32"/>
      <c r="J56" s="121" t="s">
        <v>19</v>
      </c>
      <c r="K56" s="63"/>
      <c r="L56" s="64"/>
      <c r="M56" s="35"/>
      <c r="N56" s="35">
        <f>SUM(N55)+$N$12</f>
        <v>11.716666666666669</v>
      </c>
    </row>
    <row r="57" spans="1:16" x14ac:dyDescent="0.2">
      <c r="A57" s="122" t="s">
        <v>23</v>
      </c>
      <c r="B57" s="124" t="s">
        <v>25</v>
      </c>
      <c r="C57" s="10"/>
      <c r="D57" s="10"/>
      <c r="E57" s="10"/>
      <c r="F57" s="10"/>
      <c r="G57" s="10"/>
      <c r="H57" s="32">
        <f t="shared" si="7"/>
        <v>0</v>
      </c>
      <c r="I57" s="32">
        <f>+H57-H56</f>
        <v>0</v>
      </c>
      <c r="J57" s="121" t="s">
        <v>21</v>
      </c>
      <c r="K57" s="63"/>
      <c r="L57" s="64"/>
      <c r="M57" s="35"/>
      <c r="N57" s="35">
        <f>SUM(N56)+$N$12</f>
        <v>12.025000000000002</v>
      </c>
    </row>
    <row r="58" spans="1:16" ht="13.5" thickBot="1" x14ac:dyDescent="0.25">
      <c r="A58" s="9">
        <f>A52+7</f>
        <v>42608</v>
      </c>
      <c r="B58" s="124" t="s">
        <v>24</v>
      </c>
      <c r="C58" s="10"/>
      <c r="D58" s="10"/>
      <c r="E58" s="10"/>
      <c r="F58" s="10"/>
      <c r="G58" s="10"/>
      <c r="H58" s="32">
        <f>SUM(C58:G58)</f>
        <v>0</v>
      </c>
      <c r="I58" s="32"/>
      <c r="J58" s="121" t="s">
        <v>22</v>
      </c>
      <c r="K58" s="63"/>
      <c r="L58" s="64"/>
      <c r="M58" s="35"/>
      <c r="N58" s="35"/>
    </row>
    <row r="59" spans="1:16" ht="13.5" thickBot="1" x14ac:dyDescent="0.25">
      <c r="A59" s="2"/>
      <c r="B59" s="125" t="s">
        <v>25</v>
      </c>
      <c r="C59" s="54"/>
      <c r="D59" s="54"/>
      <c r="E59" s="54"/>
      <c r="F59" s="54"/>
      <c r="G59" s="54"/>
      <c r="H59" s="33">
        <f>SUM(C59:G59)</f>
        <v>0</v>
      </c>
      <c r="I59" s="33">
        <f>+H59-H58</f>
        <v>0</v>
      </c>
      <c r="J59" s="7"/>
      <c r="K59" s="65"/>
      <c r="L59" s="105"/>
      <c r="M59" s="36">
        <f>SUM(I54:I59)+SUM(K54:K59)+M53</f>
        <v>0</v>
      </c>
      <c r="N59" s="36">
        <f>SUM(N57)+$N$12</f>
        <v>12.333333333333336</v>
      </c>
    </row>
    <row r="60" spans="1:16" x14ac:dyDescent="0.2">
      <c r="A60" s="18"/>
      <c r="B60" s="19"/>
      <c r="C60" s="20"/>
      <c r="D60" s="20"/>
      <c r="E60" s="20"/>
      <c r="F60" s="20"/>
      <c r="G60" s="20"/>
      <c r="H60" s="17"/>
      <c r="I60" s="17"/>
      <c r="J60" s="17"/>
      <c r="K60" s="17"/>
      <c r="L60" s="17"/>
      <c r="M60" s="17"/>
      <c r="N60" s="17"/>
      <c r="O60" s="21"/>
    </row>
    <row r="61" spans="1:16" x14ac:dyDescent="0.2">
      <c r="A61" s="47" t="s">
        <v>34</v>
      </c>
      <c r="B61" s="16"/>
      <c r="C61" s="48"/>
      <c r="D61" s="127" t="s">
        <v>36</v>
      </c>
      <c r="E61" s="39"/>
      <c r="F61" s="20"/>
      <c r="G61" s="127" t="s">
        <v>39</v>
      </c>
      <c r="H61" s="40"/>
      <c r="I61" s="17"/>
      <c r="J61" s="130" t="s">
        <v>42</v>
      </c>
      <c r="K61" s="41"/>
      <c r="L61" s="40"/>
      <c r="M61" s="17"/>
      <c r="N61" s="17"/>
      <c r="O61" s="21"/>
    </row>
    <row r="62" spans="1:16" x14ac:dyDescent="0.2">
      <c r="A62" s="44" t="s">
        <v>35</v>
      </c>
      <c r="B62" s="45"/>
      <c r="C62" s="46"/>
      <c r="D62" s="128" t="s">
        <v>37</v>
      </c>
      <c r="E62" s="39"/>
      <c r="F62" s="20"/>
      <c r="G62" s="127" t="s">
        <v>40</v>
      </c>
      <c r="H62" s="40"/>
      <c r="I62" s="17"/>
      <c r="J62" s="130" t="s">
        <v>43</v>
      </c>
      <c r="K62" s="41"/>
      <c r="L62" s="40"/>
      <c r="M62" s="17"/>
      <c r="N62" s="17"/>
      <c r="O62" s="21"/>
    </row>
    <row r="63" spans="1:16" x14ac:dyDescent="0.2">
      <c r="D63" s="42" t="s">
        <v>1</v>
      </c>
      <c r="E63" s="43"/>
      <c r="F63" s="19"/>
      <c r="G63" s="129" t="s">
        <v>41</v>
      </c>
      <c r="H63" s="81"/>
      <c r="I63" s="81"/>
      <c r="J63" s="81"/>
      <c r="K63" s="81"/>
      <c r="L63" s="82"/>
    </row>
    <row r="64" spans="1:16" x14ac:dyDescent="0.2">
      <c r="A64" s="18"/>
      <c r="B64" s="19"/>
      <c r="C64" s="20"/>
      <c r="D64" s="127" t="s">
        <v>38</v>
      </c>
      <c r="E64" s="100"/>
      <c r="F64" s="99"/>
      <c r="G64" s="106"/>
      <c r="H64" s="83"/>
      <c r="I64" s="83"/>
      <c r="J64" s="83"/>
      <c r="K64" s="83"/>
      <c r="L64" s="84"/>
      <c r="M64" s="17"/>
      <c r="N64" s="17"/>
      <c r="O64" s="21"/>
    </row>
    <row r="65" spans="1:14" s="88" customFormat="1" ht="9" thickBot="1" x14ac:dyDescent="0.2">
      <c r="N65" s="89"/>
    </row>
    <row r="66" spans="1:14" ht="18" x14ac:dyDescent="0.25">
      <c r="A66" s="11" t="s">
        <v>46</v>
      </c>
      <c r="C66" s="5"/>
      <c r="D66" s="5"/>
      <c r="E66" s="5"/>
      <c r="F66" s="5"/>
      <c r="G66" s="90"/>
      <c r="I66" s="91" t="s">
        <v>44</v>
      </c>
      <c r="J66" s="92"/>
      <c r="K66" s="93"/>
      <c r="L66" s="93"/>
      <c r="M66" s="94">
        <f>SUM(M59-N59)</f>
        <v>-12.333333333333336</v>
      </c>
      <c r="N66" s="4"/>
    </row>
    <row r="67" spans="1:14" ht="18.75" thickBot="1" x14ac:dyDescent="0.3">
      <c r="A67" s="11" t="s">
        <v>47</v>
      </c>
      <c r="C67" s="5"/>
      <c r="D67" s="5"/>
      <c r="E67" s="5"/>
      <c r="F67" s="5"/>
      <c r="G67" s="90"/>
      <c r="I67" s="95" t="s">
        <v>45</v>
      </c>
      <c r="J67" s="96"/>
      <c r="K67" s="97"/>
      <c r="L67" s="97"/>
      <c r="M67" s="98">
        <f>SUM(N59-M59)</f>
        <v>12.333333333333336</v>
      </c>
    </row>
    <row r="69" spans="1:14" x14ac:dyDescent="0.2">
      <c r="M69" s="3"/>
    </row>
    <row r="78" spans="1:14" ht="3.75" customHeight="1" x14ac:dyDescent="0.2"/>
    <row r="65536" spans="3:20" x14ac:dyDescent="0.2">
      <c r="C65536" t="s">
        <v>3</v>
      </c>
      <c r="E65536" t="s">
        <v>3</v>
      </c>
      <c r="T65536" t="s">
        <v>3</v>
      </c>
    </row>
  </sheetData>
  <mergeCells count="2">
    <mergeCell ref="B3:D3"/>
    <mergeCell ref="F3:J3"/>
  </mergeCells>
  <phoneticPr fontId="0" type="noConversion"/>
  <pageMargins left="0.55118110236220474" right="0.15748031496062992" top="0" bottom="0.39370078740157483" header="0" footer="0"/>
  <pageSetup paperSize="9" scale="10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Gateway 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2000 Licensed User</dc:creator>
  <cp:lastModifiedBy>Angharad Nofelo Rees</cp:lastModifiedBy>
  <cp:lastPrinted>2016-07-06T08:57:31Z</cp:lastPrinted>
  <dcterms:created xsi:type="dcterms:W3CDTF">1997-10-09T08:30:20Z</dcterms:created>
  <dcterms:modified xsi:type="dcterms:W3CDTF">2016-07-06T09:06:25Z</dcterms:modified>
</cp:coreProperties>
</file>